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73CD4B4-7192-4E07-A5E2-07EB6AD8510A}" xr6:coauthVersionLast="47" xr6:coauthVersionMax="47" xr10:uidLastSave="{00000000-0000-0000-0000-000000000000}"/>
  <bookViews>
    <workbookView xWindow="-110" yWindow="-110" windowWidth="19420" windowHeight="10420" xr2:uid="{06D15D8B-7C1D-4B95-B1F2-2B1F348EE030}"/>
  </bookViews>
  <sheets>
    <sheet name="01.10.2021" sheetId="1" r:id="rId1"/>
  </sheets>
  <definedNames>
    <definedName name="_xlnm.Print_Area" localSheetId="0">'01.10.2021'!$A$1:$R$22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R13" i="1"/>
  <c r="Q17" i="1"/>
  <c r="O17" i="1"/>
  <c r="M17" i="1"/>
  <c r="K17" i="1"/>
  <c r="J17" i="1" s="1"/>
  <c r="G17" i="1"/>
  <c r="F17" i="1"/>
  <c r="E17" i="1"/>
  <c r="D17" i="1"/>
  <c r="C17" i="1"/>
  <c r="N16" i="1"/>
  <c r="R15" i="1"/>
  <c r="N14" i="1"/>
  <c r="R14" i="1"/>
  <c r="H14" i="1"/>
  <c r="H13" i="1"/>
  <c r="N11" i="1"/>
  <c r="R11" i="1"/>
  <c r="H11" i="1"/>
  <c r="H10" i="1"/>
  <c r="R17" i="1" l="1"/>
</calcChain>
</file>

<file path=xl/sharedStrings.xml><?xml version="1.0" encoding="utf-8"?>
<sst xmlns="http://schemas.openxmlformats.org/spreadsheetml/2006/main" count="36" uniqueCount="32">
  <si>
    <t>ІНФОРМАЦІЯ  ПРО  ВИКОРИСТАННЯ  ДЕРЕВИНИ  ЗА СІЧЕНЬ-ВЕРЕСЕНЬ  2021  РОКУ</t>
  </si>
  <si>
    <t>Назва підприємства</t>
  </si>
  <si>
    <t>Залишки деревини станом   на 01.01.2021 р.</t>
  </si>
  <si>
    <t>Наявні ресурси, кбм</t>
  </si>
  <si>
    <t>Заготовлено,  кбм.</t>
  </si>
  <si>
    <t>Інші надходження</t>
  </si>
  <si>
    <t>% заготівлі від наявних ресурсів</t>
  </si>
  <si>
    <t>Реалізовано в круглому вигляді</t>
  </si>
  <si>
    <t>% реалі-зації від заготівлі</t>
  </si>
  <si>
    <t>Направ-лено на перероб-ку, кбм.</t>
  </si>
  <si>
    <t>% переробки від заготівлі</t>
  </si>
  <si>
    <t>Всього використа-но на власні потреби, кбм.</t>
  </si>
  <si>
    <t>% власн. потреб від заготівлі</t>
  </si>
  <si>
    <t>Інші витрати</t>
  </si>
  <si>
    <t>Залишки деревини за звітний період, кбм.</t>
  </si>
  <si>
    <t>Всього</t>
  </si>
  <si>
    <t xml:space="preserve"> від РГК</t>
  </si>
  <si>
    <t>від РГК</t>
  </si>
  <si>
    <t>Всього, кбм</t>
  </si>
  <si>
    <t>на внутрішній ринок</t>
  </si>
  <si>
    <t>кбм</t>
  </si>
  <si>
    <t>Р А З О М :</t>
  </si>
  <si>
    <t xml:space="preserve">   </t>
  </si>
  <si>
    <t xml:space="preserve"> </t>
  </si>
  <si>
    <t>ДП " В. Копанівське ЛМГ"</t>
  </si>
  <si>
    <t>ДП "В. Олександрівське ЛМГ"</t>
  </si>
  <si>
    <t>ДП "Голопристанське ЛМГ"</t>
  </si>
  <si>
    <t xml:space="preserve">ДП " Збур'ївське ЛМГ" </t>
  </si>
  <si>
    <t>ДП "Каховське ЛМГ"</t>
  </si>
  <si>
    <t>ДП "Скадовське ЛМГ"</t>
  </si>
  <si>
    <t>ДП "Олешківське ЛМГ"</t>
  </si>
  <si>
    <t>ПО  ХЕРСОНСЬКОМУ  ОБЛАСНОМУ УПРАВЛІННЮ ЛІСОВОГО ТА МИСЛИВСЬКОГО ГОСПОДАРСТВА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</si>
</sst>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[Red]0"/>
    <numFmt numFmtId="166" formatCode="0.0;[Red]0.0"/>
    <numFmt numFmtId="167" formatCode="0.00;[Red]0.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  <font>
      <b/>
      <sz val="10"/>
      <name val="Arial Cyr"/>
      <charset val="204"/>
    </font>
    <font>
      <b/>
      <i/>
      <sz val="11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0" fontId="0" fillId="0" borderId="5" xfId="0" applyBorder="1"/>
    <xf numFmtId="0" fontId="4" fillId="0" borderId="5" xfId="0" applyFont="1" applyBorder="1"/>
    <xf numFmtId="0" fontId="4" fillId="0" borderId="6" xfId="0" applyFont="1" applyBorder="1" applyAlignment="1">
      <alignment horizontal="center" vertical="center" textRotation="90" wrapText="1"/>
    </xf>
    <xf numFmtId="0" fontId="0" fillId="0" borderId="4" xfId="0" applyBorder="1"/>
    <xf numFmtId="164" fontId="3" fillId="0" borderId="6" xfId="1" applyNumberFormat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1" fontId="3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 vertical="center" textRotation="90" wrapText="1"/>
    </xf>
    <xf numFmtId="0" fontId="0" fillId="0" borderId="13" xfId="0" applyBorder="1"/>
    <xf numFmtId="0" fontId="4" fillId="0" borderId="1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/>
    </xf>
    <xf numFmtId="1" fontId="3" fillId="0" borderId="15" xfId="1" applyNumberFormat="1" applyFont="1" applyBorder="1" applyAlignment="1">
      <alignment horizontal="center" vertical="center" wrapText="1"/>
    </xf>
    <xf numFmtId="0" fontId="4" fillId="0" borderId="13" xfId="0" applyFont="1" applyBorder="1"/>
    <xf numFmtId="1" fontId="3" fillId="0" borderId="16" xfId="1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19" xfId="0" applyFont="1" applyBorder="1"/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165" fontId="4" fillId="2" borderId="0" xfId="0" applyNumberFormat="1" applyFont="1" applyFill="1" applyAlignment="1">
      <alignment horizontal="center"/>
    </xf>
    <xf numFmtId="0" fontId="4" fillId="3" borderId="21" xfId="0" applyFont="1" applyFill="1" applyBorder="1"/>
    <xf numFmtId="0" fontId="4" fillId="4" borderId="22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66" fontId="4" fillId="6" borderId="16" xfId="0" applyNumberFormat="1" applyFont="1" applyFill="1" applyBorder="1" applyAlignment="1">
      <alignment horizontal="center"/>
    </xf>
    <xf numFmtId="166" fontId="4" fillId="7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65" fontId="4" fillId="8" borderId="2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2" fontId="0" fillId="0" borderId="0" xfId="0" applyNumberFormat="1"/>
    <xf numFmtId="0" fontId="4" fillId="3" borderId="24" xfId="0" applyFont="1" applyFill="1" applyBorder="1"/>
    <xf numFmtId="0" fontId="9" fillId="4" borderId="22" xfId="0" applyFont="1" applyFill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6" fontId="10" fillId="6" borderId="27" xfId="0" applyNumberFormat="1" applyFont="1" applyFill="1" applyBorder="1" applyAlignment="1">
      <alignment horizontal="center"/>
    </xf>
    <xf numFmtId="166" fontId="10" fillId="7" borderId="28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66" fontId="10" fillId="6" borderId="29" xfId="0" applyNumberFormat="1" applyFont="1" applyFill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165" fontId="10" fillId="2" borderId="25" xfId="0" applyNumberFormat="1" applyFont="1" applyFill="1" applyBorder="1" applyAlignment="1">
      <alignment horizontal="center"/>
    </xf>
    <xf numFmtId="2" fontId="7" fillId="0" borderId="0" xfId="0" applyNumberFormat="1" applyFont="1"/>
    <xf numFmtId="0" fontId="4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/>
    <xf numFmtId="0" fontId="10" fillId="0" borderId="0" xfId="0" applyFont="1"/>
    <xf numFmtId="167" fontId="4" fillId="2" borderId="21" xfId="0" applyNumberFormat="1" applyFont="1" applyFill="1" applyBorder="1" applyAlignment="1">
      <alignment horizontal="center"/>
    </xf>
    <xf numFmtId="167" fontId="4" fillId="2" borderId="24" xfId="0" applyNumberFormat="1" applyFont="1" applyFill="1" applyBorder="1" applyAlignment="1">
      <alignment horizontal="center"/>
    </xf>
    <xf numFmtId="167" fontId="4" fillId="6" borderId="1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2" xfId="1" xr:uid="{795E902A-D3A3-4770-A356-888707DB9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977B-A1AA-4D0A-80A3-247D136101F0}">
  <sheetPr>
    <pageSetUpPr fitToPage="1"/>
  </sheetPr>
  <dimension ref="A1:X35"/>
  <sheetViews>
    <sheetView tabSelected="1" view="pageBreakPreview" zoomScale="70" zoomScaleNormal="50" zoomScaleSheetLayoutView="70" workbookViewId="0">
      <selection activeCell="A3" sqref="A3"/>
    </sheetView>
  </sheetViews>
  <sheetFormatPr defaultRowHeight="12.5" x14ac:dyDescent="0.25"/>
  <cols>
    <col min="1" max="1" width="26" customWidth="1"/>
    <col min="2" max="2" width="10.81640625" customWidth="1"/>
    <col min="3" max="3" width="9.453125" customWidth="1"/>
    <col min="4" max="4" width="9" customWidth="1"/>
    <col min="5" max="5" width="12.54296875" bestFit="1" customWidth="1"/>
    <col min="6" max="6" width="8.81640625" customWidth="1"/>
    <col min="7" max="7" width="5.54296875" customWidth="1"/>
    <col min="8" max="8" width="7.26953125" customWidth="1"/>
    <col min="9" max="9" width="6.54296875" customWidth="1"/>
    <col min="10" max="10" width="8.81640625" customWidth="1"/>
    <col min="11" max="11" width="10.54296875" customWidth="1"/>
    <col min="12" max="12" width="7.453125" customWidth="1"/>
    <col min="13" max="13" width="8" customWidth="1"/>
    <col min="14" max="14" width="7.26953125" customWidth="1"/>
    <col min="15" max="15" width="8.1796875" customWidth="1"/>
    <col min="16" max="16" width="7.1796875" customWidth="1"/>
    <col min="17" max="17" width="7" customWidth="1"/>
    <col min="18" max="18" width="8.1796875" customWidth="1"/>
    <col min="19" max="19" width="9.54296875" customWidth="1"/>
    <col min="20" max="20" width="7.7265625" customWidth="1"/>
    <col min="21" max="21" width="0.26953125" hidden="1" customWidth="1"/>
    <col min="24" max="24" width="14.54296875" customWidth="1"/>
  </cols>
  <sheetData>
    <row r="1" spans="1:24" ht="17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7.5" x14ac:dyDescent="0.3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27" customHeight="1" thickBo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2.75" customHeight="1" x14ac:dyDescent="0.25">
      <c r="A4" s="3" t="s">
        <v>1</v>
      </c>
      <c r="B4" s="4" t="s">
        <v>2</v>
      </c>
      <c r="C4" s="5" t="s">
        <v>3</v>
      </c>
      <c r="D4" s="6"/>
      <c r="E4" s="5" t="s">
        <v>4</v>
      </c>
      <c r="F4" s="7"/>
      <c r="G4" s="8" t="s">
        <v>5</v>
      </c>
      <c r="H4" s="5" t="s">
        <v>6</v>
      </c>
      <c r="I4" s="6"/>
      <c r="J4" s="5" t="s">
        <v>7</v>
      </c>
      <c r="K4" s="9"/>
      <c r="L4" s="10" t="s">
        <v>8</v>
      </c>
      <c r="M4" s="11" t="s">
        <v>9</v>
      </c>
      <c r="N4" s="10" t="s">
        <v>10</v>
      </c>
      <c r="O4" s="11" t="s">
        <v>11</v>
      </c>
      <c r="P4" s="10" t="s">
        <v>12</v>
      </c>
      <c r="Q4" s="12" t="s">
        <v>13</v>
      </c>
      <c r="R4" s="13" t="s">
        <v>14</v>
      </c>
      <c r="S4" s="14"/>
      <c r="T4" s="15"/>
    </row>
    <row r="5" spans="1:24" ht="23.25" customHeight="1" x14ac:dyDescent="0.25">
      <c r="A5" s="16"/>
      <c r="B5" s="17"/>
      <c r="C5" s="18"/>
      <c r="D5" s="20"/>
      <c r="E5" s="21"/>
      <c r="F5" s="22"/>
      <c r="G5" s="23"/>
      <c r="H5" s="18"/>
      <c r="I5" s="20"/>
      <c r="J5" s="18"/>
      <c r="K5" s="19"/>
      <c r="L5" s="24"/>
      <c r="M5" s="24"/>
      <c r="N5" s="24"/>
      <c r="O5" s="24"/>
      <c r="P5" s="24"/>
      <c r="Q5" s="25"/>
      <c r="R5" s="16"/>
      <c r="S5" s="14"/>
      <c r="T5" s="15"/>
      <c r="U5" s="26"/>
    </row>
    <row r="6" spans="1:24" ht="12.75" hidden="1" customHeight="1" x14ac:dyDescent="0.25">
      <c r="A6" s="16"/>
      <c r="B6" s="17"/>
      <c r="C6" s="27" t="s">
        <v>15</v>
      </c>
      <c r="D6" s="27" t="s">
        <v>16</v>
      </c>
      <c r="E6" s="27" t="s">
        <v>15</v>
      </c>
      <c r="F6" s="27" t="s">
        <v>16</v>
      </c>
      <c r="G6" s="23"/>
      <c r="H6" s="27" t="s">
        <v>15</v>
      </c>
      <c r="I6" s="27" t="s">
        <v>17</v>
      </c>
      <c r="J6" s="27" t="s">
        <v>18</v>
      </c>
      <c r="K6" s="27" t="s">
        <v>19</v>
      </c>
      <c r="L6" s="24"/>
      <c r="M6" s="24"/>
      <c r="N6" s="24"/>
      <c r="O6" s="24"/>
      <c r="P6" s="24"/>
      <c r="Q6" s="25"/>
      <c r="R6" s="16"/>
      <c r="S6" s="14"/>
      <c r="T6" s="15"/>
      <c r="U6" s="26"/>
    </row>
    <row r="7" spans="1:24" ht="39" customHeight="1" x14ac:dyDescent="0.25">
      <c r="A7" s="16"/>
      <c r="B7" s="17"/>
      <c r="C7" s="24"/>
      <c r="D7" s="24"/>
      <c r="E7" s="28"/>
      <c r="F7" s="28"/>
      <c r="G7" s="23"/>
      <c r="H7" s="24"/>
      <c r="I7" s="24"/>
      <c r="J7" s="24"/>
      <c r="K7" s="29"/>
      <c r="L7" s="24"/>
      <c r="M7" s="24"/>
      <c r="N7" s="24"/>
      <c r="O7" s="24"/>
      <c r="P7" s="24"/>
      <c r="Q7" s="25"/>
      <c r="R7" s="16"/>
      <c r="S7" s="14"/>
      <c r="T7" s="15"/>
      <c r="U7" s="26"/>
    </row>
    <row r="8" spans="1:24" ht="12.75" customHeight="1" x14ac:dyDescent="0.25">
      <c r="A8" s="16"/>
      <c r="B8" s="17"/>
      <c r="C8" s="24"/>
      <c r="D8" s="24"/>
      <c r="E8" s="28"/>
      <c r="F8" s="28"/>
      <c r="G8" s="23"/>
      <c r="H8" s="24"/>
      <c r="I8" s="24"/>
      <c r="J8" s="24"/>
      <c r="K8" s="27" t="s">
        <v>20</v>
      </c>
      <c r="L8" s="24"/>
      <c r="M8" s="24"/>
      <c r="N8" s="24"/>
      <c r="O8" s="24"/>
      <c r="P8" s="24"/>
      <c r="Q8" s="25"/>
      <c r="R8" s="16"/>
      <c r="S8" s="14"/>
      <c r="T8" s="15"/>
      <c r="U8" s="26"/>
    </row>
    <row r="9" spans="1:24" ht="33" customHeight="1" thickBot="1" x14ac:dyDescent="0.35">
      <c r="A9" s="30"/>
      <c r="B9" s="31"/>
      <c r="C9" s="32"/>
      <c r="D9" s="32"/>
      <c r="E9" s="33"/>
      <c r="F9" s="33"/>
      <c r="G9" s="34"/>
      <c r="H9" s="32"/>
      <c r="I9" s="32"/>
      <c r="J9" s="32"/>
      <c r="K9" s="32"/>
      <c r="L9" s="32"/>
      <c r="M9" s="32"/>
      <c r="N9" s="32"/>
      <c r="O9" s="32"/>
      <c r="P9" s="32"/>
      <c r="Q9" s="35"/>
      <c r="R9" s="30"/>
      <c r="S9" s="14"/>
      <c r="T9" s="15"/>
      <c r="U9" s="26"/>
      <c r="X9" s="36"/>
    </row>
    <row r="10" spans="1:24" ht="19.5" customHeight="1" x14ac:dyDescent="0.3">
      <c r="A10" s="37" t="s">
        <v>24</v>
      </c>
      <c r="B10" s="38">
        <v>349</v>
      </c>
      <c r="C10" s="39">
        <v>8651</v>
      </c>
      <c r="D10" s="39">
        <v>0</v>
      </c>
      <c r="E10" s="39">
        <v>6224.97</v>
      </c>
      <c r="F10" s="40">
        <v>0</v>
      </c>
      <c r="G10" s="40">
        <v>215.28</v>
      </c>
      <c r="H10" s="41">
        <f>E10/C10*100</f>
        <v>71.956652410125997</v>
      </c>
      <c r="I10" s="42">
        <v>0</v>
      </c>
      <c r="J10" s="43">
        <v>6251.88</v>
      </c>
      <c r="K10" s="40">
        <v>6251.88</v>
      </c>
      <c r="L10" s="41">
        <v>95.1</v>
      </c>
      <c r="M10" s="40">
        <v>72</v>
      </c>
      <c r="N10" s="41">
        <v>0</v>
      </c>
      <c r="O10" s="40">
        <v>52.4</v>
      </c>
      <c r="P10" s="41">
        <v>1</v>
      </c>
      <c r="Q10" s="44">
        <v>121.056</v>
      </c>
      <c r="R10" s="75">
        <v>221.07</v>
      </c>
      <c r="S10" s="36"/>
      <c r="T10" s="45"/>
      <c r="U10" s="46"/>
      <c r="X10" s="36"/>
    </row>
    <row r="11" spans="1:24" ht="18.75" customHeight="1" x14ac:dyDescent="0.3">
      <c r="A11" s="47" t="s">
        <v>25</v>
      </c>
      <c r="B11" s="48">
        <v>171</v>
      </c>
      <c r="C11" s="39">
        <v>1966</v>
      </c>
      <c r="D11" s="39">
        <v>0</v>
      </c>
      <c r="E11" s="40">
        <v>1255.4870000000001</v>
      </c>
      <c r="F11" s="40">
        <v>0</v>
      </c>
      <c r="G11" s="40">
        <v>5.47</v>
      </c>
      <c r="H11" s="41">
        <f>E11/C11*100</f>
        <v>63.859969481180066</v>
      </c>
      <c r="I11" s="42">
        <v>0</v>
      </c>
      <c r="J11" s="43">
        <v>1347.7660000000001</v>
      </c>
      <c r="K11" s="40">
        <v>1347.77</v>
      </c>
      <c r="L11" s="41">
        <v>94.471000000000004</v>
      </c>
      <c r="M11" s="40"/>
      <c r="N11" s="41">
        <f t="shared" ref="N11:N16" si="0">M11/E11*100</f>
        <v>0</v>
      </c>
      <c r="O11" s="40">
        <v>33.091000000000001</v>
      </c>
      <c r="P11" s="41">
        <v>2.2999999999999998</v>
      </c>
      <c r="Q11" s="49"/>
      <c r="R11" s="76">
        <f>B11+E11+G11-J11-M11-O11-Q11</f>
        <v>51.10000000000003</v>
      </c>
      <c r="S11" s="36"/>
      <c r="T11" s="45"/>
      <c r="U11" s="46"/>
      <c r="X11" s="36"/>
    </row>
    <row r="12" spans="1:24" ht="18" customHeight="1" x14ac:dyDescent="0.3">
      <c r="A12" s="47" t="s">
        <v>26</v>
      </c>
      <c r="B12" s="38">
        <v>562</v>
      </c>
      <c r="C12" s="39">
        <v>6038</v>
      </c>
      <c r="D12" s="39">
        <v>0</v>
      </c>
      <c r="E12" s="40">
        <v>4937.2979999999998</v>
      </c>
      <c r="F12" s="40">
        <v>0</v>
      </c>
      <c r="G12" s="40">
        <v>23</v>
      </c>
      <c r="H12" s="41">
        <v>82</v>
      </c>
      <c r="I12" s="42">
        <v>0</v>
      </c>
      <c r="J12" s="43">
        <v>4059.6970000000001</v>
      </c>
      <c r="K12" s="40">
        <v>4059.6970000000001</v>
      </c>
      <c r="L12" s="41">
        <v>73.822000000000003</v>
      </c>
      <c r="M12" s="40">
        <v>976.12900000000002</v>
      </c>
      <c r="N12" s="41">
        <v>19.399999999999999</v>
      </c>
      <c r="O12" s="40">
        <v>215.62700000000001</v>
      </c>
      <c r="P12" s="41">
        <v>3.9</v>
      </c>
      <c r="Q12" s="49">
        <v>23.03</v>
      </c>
      <c r="R12" s="76">
        <v>247.84</v>
      </c>
      <c r="S12" s="36"/>
      <c r="T12" s="45"/>
      <c r="U12" s="46"/>
      <c r="X12" s="36"/>
    </row>
    <row r="13" spans="1:24" ht="18.75" customHeight="1" x14ac:dyDescent="0.3">
      <c r="A13" s="47" t="s">
        <v>27</v>
      </c>
      <c r="B13" s="38">
        <v>364</v>
      </c>
      <c r="C13" s="39">
        <v>1663</v>
      </c>
      <c r="D13" s="39">
        <v>0</v>
      </c>
      <c r="E13" s="40">
        <v>1481.2349999999999</v>
      </c>
      <c r="F13" s="40">
        <v>0</v>
      </c>
      <c r="G13" s="40"/>
      <c r="H13" s="41">
        <f>E13/C13*100</f>
        <v>89.070054119061922</v>
      </c>
      <c r="I13" s="42">
        <v>0</v>
      </c>
      <c r="J13" s="43">
        <v>1494.287</v>
      </c>
      <c r="K13" s="40">
        <v>1494.287</v>
      </c>
      <c r="L13" s="77">
        <v>80.98</v>
      </c>
      <c r="M13" s="51">
        <v>82</v>
      </c>
      <c r="N13" s="41">
        <v>2</v>
      </c>
      <c r="O13" s="40">
        <v>22.19</v>
      </c>
      <c r="P13" s="41">
        <v>1.2</v>
      </c>
      <c r="Q13" s="49"/>
      <c r="R13" s="76">
        <f>B13+E13+G13-J13-M13-O13-Q13</f>
        <v>246.75799999999987</v>
      </c>
      <c r="S13" s="36"/>
      <c r="T13" s="45"/>
      <c r="U13" s="46"/>
      <c r="X13" s="36"/>
    </row>
    <row r="14" spans="1:24" ht="18" customHeight="1" x14ac:dyDescent="0.3">
      <c r="A14" s="47" t="s">
        <v>28</v>
      </c>
      <c r="B14" s="38">
        <v>158</v>
      </c>
      <c r="C14" s="39">
        <v>1823</v>
      </c>
      <c r="D14" s="39">
        <v>0</v>
      </c>
      <c r="E14" s="40">
        <v>1310.72</v>
      </c>
      <c r="F14" s="40">
        <v>0</v>
      </c>
      <c r="G14" s="40">
        <v>6.5620000000000003</v>
      </c>
      <c r="H14" s="41">
        <f>E14/C14*100</f>
        <v>71.89906747120132</v>
      </c>
      <c r="I14" s="42">
        <v>0</v>
      </c>
      <c r="J14" s="43">
        <v>1287.107</v>
      </c>
      <c r="K14" s="40">
        <v>1287.107</v>
      </c>
      <c r="L14" s="41">
        <v>87.634</v>
      </c>
      <c r="M14" s="40"/>
      <c r="N14" s="41">
        <f t="shared" si="0"/>
        <v>0</v>
      </c>
      <c r="O14" s="40">
        <v>31.03</v>
      </c>
      <c r="P14" s="41">
        <v>2.11</v>
      </c>
      <c r="Q14" s="49"/>
      <c r="R14" s="76">
        <f>B14+E14+G14-J14-M14-O14-Q14</f>
        <v>157.14499999999995</v>
      </c>
      <c r="S14" s="36"/>
      <c r="T14" s="45"/>
      <c r="U14" s="46"/>
      <c r="X14" s="36"/>
    </row>
    <row r="15" spans="1:24" ht="18" customHeight="1" x14ac:dyDescent="0.3">
      <c r="A15" s="47" t="s">
        <v>29</v>
      </c>
      <c r="B15" s="38"/>
      <c r="C15" s="39"/>
      <c r="D15" s="39"/>
      <c r="E15" s="40"/>
      <c r="F15" s="40"/>
      <c r="G15" s="40"/>
      <c r="H15" s="41"/>
      <c r="I15" s="42"/>
      <c r="J15" s="43"/>
      <c r="K15" s="40"/>
      <c r="L15" s="41"/>
      <c r="M15" s="40"/>
      <c r="N15" s="41"/>
      <c r="O15" s="40"/>
      <c r="P15" s="41"/>
      <c r="Q15" s="49"/>
      <c r="R15" s="50">
        <f>B15+E15+G15-J15-M15-O15-Q15</f>
        <v>0</v>
      </c>
      <c r="S15" s="36"/>
      <c r="T15" s="45"/>
      <c r="U15" s="46"/>
      <c r="X15" s="36"/>
    </row>
    <row r="16" spans="1:24" ht="18" customHeight="1" thickBot="1" x14ac:dyDescent="0.35">
      <c r="A16" s="47" t="s">
        <v>30</v>
      </c>
      <c r="B16" s="38">
        <v>1399</v>
      </c>
      <c r="C16" s="39">
        <v>16829</v>
      </c>
      <c r="D16" s="39">
        <v>0</v>
      </c>
      <c r="E16" s="40">
        <v>18253.12</v>
      </c>
      <c r="F16" s="40">
        <v>0</v>
      </c>
      <c r="G16" s="40">
        <v>281</v>
      </c>
      <c r="H16" s="41">
        <v>108.5</v>
      </c>
      <c r="I16" s="42">
        <v>0</v>
      </c>
      <c r="J16" s="43">
        <v>18698</v>
      </c>
      <c r="K16" s="40">
        <v>18698</v>
      </c>
      <c r="L16" s="41">
        <v>95.1</v>
      </c>
      <c r="M16" s="40"/>
      <c r="N16" s="41">
        <f t="shared" si="0"/>
        <v>0</v>
      </c>
      <c r="O16" s="40">
        <v>532</v>
      </c>
      <c r="P16" s="41">
        <v>2.7</v>
      </c>
      <c r="Q16" s="49">
        <v>281</v>
      </c>
      <c r="R16" s="50">
        <v>421.55</v>
      </c>
      <c r="S16" s="36"/>
      <c r="T16" s="45"/>
      <c r="U16" s="46"/>
      <c r="X16" s="36"/>
    </row>
    <row r="17" spans="1:21" ht="17.25" customHeight="1" thickBot="1" x14ac:dyDescent="0.35">
      <c r="A17" s="52" t="s">
        <v>21</v>
      </c>
      <c r="B17" s="53">
        <f>SUM(B10:B16)</f>
        <v>3003</v>
      </c>
      <c r="C17" s="54">
        <f>SUM(C10:C16)</f>
        <v>36970</v>
      </c>
      <c r="D17" s="55">
        <f>SUM(D10:D16)</f>
        <v>0</v>
      </c>
      <c r="E17" s="56">
        <f>SUM(E10:E16)</f>
        <v>33462.83</v>
      </c>
      <c r="F17" s="57">
        <f>SUM(F10:F16)</f>
        <v>0</v>
      </c>
      <c r="G17" s="58">
        <f>SUM(G10:G16)</f>
        <v>531.31200000000001</v>
      </c>
      <c r="H17" s="59">
        <v>91</v>
      </c>
      <c r="I17" s="60">
        <v>0</v>
      </c>
      <c r="J17" s="61">
        <f t="shared" ref="J17" si="1">K17</f>
        <v>33138.741000000002</v>
      </c>
      <c r="K17" s="57">
        <f>SUM(K10:K16)</f>
        <v>33138.741000000002</v>
      </c>
      <c r="L17" s="62">
        <v>90.87</v>
      </c>
      <c r="M17" s="58">
        <f>SUM(M10:M16)</f>
        <v>1130.1289999999999</v>
      </c>
      <c r="N17" s="62">
        <v>3.09</v>
      </c>
      <c r="O17" s="58">
        <f>SUM(O10:O16)</f>
        <v>886.33799999999997</v>
      </c>
      <c r="P17" s="62">
        <v>2.4</v>
      </c>
      <c r="Q17" s="63">
        <f>SUM(Q10:Q16)</f>
        <v>425.08600000000001</v>
      </c>
      <c r="R17" s="64">
        <f>SUM(R10:R16)</f>
        <v>1345.4629999999997</v>
      </c>
      <c r="S17" s="36"/>
      <c r="T17" s="45"/>
      <c r="U17" s="65"/>
    </row>
    <row r="18" spans="1:21" ht="18" customHeight="1" x14ac:dyDescent="0.3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21" ht="14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1" ht="18" customHeight="1" x14ac:dyDescent="0.3">
      <c r="A20" s="66"/>
      <c r="B20" s="66"/>
      <c r="C20" s="66"/>
      <c r="D20" s="66"/>
      <c r="E20" s="66" t="s">
        <v>22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21" ht="20" x14ac:dyDescent="0.4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21" ht="20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21" ht="20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21" ht="20" x14ac:dyDescent="0.4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21" ht="20" x14ac:dyDescent="0.4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21" ht="20" x14ac:dyDescent="0.4">
      <c r="A26" s="70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21" ht="20" x14ac:dyDescent="0.4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21" ht="20" x14ac:dyDescent="0.4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21" ht="20" x14ac:dyDescent="0.4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21" ht="13" x14ac:dyDescent="0.3">
      <c r="A30" s="66"/>
      <c r="B30" s="66"/>
      <c r="C30" s="66"/>
      <c r="D30" s="66"/>
      <c r="E30" s="66"/>
      <c r="F30" s="66"/>
      <c r="G30" s="66"/>
      <c r="H30" s="66"/>
      <c r="I30" s="66"/>
      <c r="J30" s="73"/>
      <c r="K30" s="74"/>
      <c r="L30" s="66"/>
      <c r="M30" s="66"/>
      <c r="N30" s="66"/>
      <c r="O30" s="66"/>
      <c r="P30" s="66"/>
      <c r="Q30" s="66"/>
      <c r="R30" s="66"/>
    </row>
    <row r="31" spans="1:21" ht="13" x14ac:dyDescent="0.3">
      <c r="A31" s="66" t="s">
        <v>23</v>
      </c>
      <c r="B31" s="66"/>
      <c r="C31" s="66"/>
      <c r="D31" s="66"/>
      <c r="E31" s="66"/>
      <c r="F31" s="66"/>
      <c r="G31" s="66"/>
      <c r="H31" s="66"/>
      <c r="I31" s="66"/>
      <c r="J31" s="66"/>
      <c r="K31" s="74"/>
      <c r="L31" s="66"/>
      <c r="M31" s="66"/>
      <c r="N31" s="66"/>
      <c r="O31" s="66"/>
      <c r="P31" s="66"/>
      <c r="Q31" s="66"/>
      <c r="R31" s="66"/>
    </row>
    <row r="32" spans="1:21" ht="13" x14ac:dyDescent="0.3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74"/>
      <c r="L32" s="66"/>
      <c r="M32" s="66"/>
      <c r="N32" s="66"/>
      <c r="O32" s="66"/>
      <c r="P32" s="66"/>
      <c r="Q32" s="66"/>
      <c r="R32" s="66"/>
    </row>
    <row r="33" spans="1:18" ht="13" x14ac:dyDescent="0.3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13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 t="s">
        <v>23</v>
      </c>
      <c r="K34" s="66"/>
      <c r="L34" s="66"/>
      <c r="M34" s="66"/>
      <c r="N34" s="66"/>
      <c r="O34" s="66"/>
      <c r="P34" s="66"/>
      <c r="Q34" s="66"/>
      <c r="R34" s="66"/>
    </row>
    <row r="35" spans="1:18" ht="12.75" customHeight="1" x14ac:dyDescent="0.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</sheetData>
  <mergeCells count="30">
    <mergeCell ref="K6:K7"/>
    <mergeCell ref="K8:K9"/>
    <mergeCell ref="A19:T19"/>
    <mergeCell ref="A21:R21"/>
    <mergeCell ref="A28:R28"/>
    <mergeCell ref="S4:S9"/>
    <mergeCell ref="T4:T9"/>
    <mergeCell ref="C6:C9"/>
    <mergeCell ref="D6:D9"/>
    <mergeCell ref="E6:E9"/>
    <mergeCell ref="F6:F9"/>
    <mergeCell ref="H6:H9"/>
    <mergeCell ref="I6:I9"/>
    <mergeCell ref="J6:J9"/>
    <mergeCell ref="M4:M9"/>
    <mergeCell ref="N4:N9"/>
    <mergeCell ref="O4:O9"/>
    <mergeCell ref="P4:P9"/>
    <mergeCell ref="Q4:Q9"/>
    <mergeCell ref="R4:R9"/>
    <mergeCell ref="A1:R1"/>
    <mergeCell ref="A2:R2"/>
    <mergeCell ref="A4:A9"/>
    <mergeCell ref="B4:B9"/>
    <mergeCell ref="C4:D5"/>
    <mergeCell ref="E4:F5"/>
    <mergeCell ref="G4:G9"/>
    <mergeCell ref="H4:I5"/>
    <mergeCell ref="J4:K5"/>
    <mergeCell ref="L4:L9"/>
  </mergeCells>
  <pageMargins left="0.19685039370078741" right="0.19685039370078741" top="1.0236220472440944" bottom="0.19685039370078741" header="0.55118110236220474" footer="0.19685039370078741"/>
  <pageSetup paperSize="9" scale="87" orientation="landscape" r:id="rId1"/>
  <headerFooter alignWithMargins="0"/>
  <colBreaks count="1" manualBreakCount="1">
    <brk id="2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01.10.2021</vt:lpstr>
      <vt:lpstr>'01.10.2021'!Область_печати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Элит</dc:creator>
  <cp:lastModifiedBy>Элит</cp:lastModifiedBy>
  <dcterms:created xsi:type="dcterms:W3CDTF">2021-11-02T11:30:13Z</dcterms:created>
  <dcterms:modified xsi:type="dcterms:W3CDTF">2021-11-02T12:34:30Z</dcterms:modified>
</cp:coreProperties>
</file>